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TC Rates" state="visible" r:id="rId4"/>
    <sheet sheetId="2" name="Timesheet" state="visible" r:id="rId5"/>
    <sheet sheetId="3" name="Project Summary" state="visible" r:id="rId6"/>
  </sheets>
  <calcPr calcId="171027"/>
</workbook>
</file>

<file path=xl/sharedStrings.xml><?xml version="1.0" encoding="utf-8"?>
<sst xmlns="http://schemas.openxmlformats.org/spreadsheetml/2006/main" count="26" uniqueCount="20">
  <si>
    <t>Team Member</t>
  </si>
  <si>
    <t>Role</t>
  </si>
  <si>
    <t>Monthly CTC (INR)</t>
  </si>
  <si>
    <t>Effective Hourly Cost</t>
  </si>
  <si>
    <t>Architect 1</t>
  </si>
  <si>
    <t>Project Architect</t>
  </si>
  <si>
    <t>Architect 2</t>
  </si>
  <si>
    <t>Designer</t>
  </si>
  <si>
    <t>Date</t>
  </si>
  <si>
    <t>Project</t>
  </si>
  <si>
    <t>Stage</t>
  </si>
  <si>
    <t>Hours</t>
  </si>
  <si>
    <t>Cost (INR)</t>
  </si>
  <si>
    <t>2026-10-06</t>
  </si>
  <si>
    <t>Riverside Villa</t>
  </si>
  <si>
    <t>Design Development</t>
  </si>
  <si>
    <t>Fee Budget (INR)</t>
  </si>
  <si>
    <t>Consumed Cost (INR)</t>
  </si>
  <si>
    <t>Burn %</t>
  </si>
  <si>
    <t>Status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</si>
</sst>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24" customWidth="1"/>
    <col min="2" max="2" width="20" customWidth="1"/>
    <col min="3" max="3" width="18" customWidth="1"/>
    <col min="4" max="4" width="2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85000</v>
      </c>
      <c r="D2">
        <f>C2/173</f>
      </c>
    </row>
    <row r="3" spans="1:4" x14ac:dyDescent="0.25">
      <c r="A3" t="s">
        <v>6</v>
      </c>
      <c r="B3" t="s">
        <v>7</v>
      </c>
      <c r="C3">
        <v>60000</v>
      </c>
      <c r="D3">
        <f>C3/173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1" width="14" customWidth="1"/>
    <col min="2" max="2" width="24" customWidth="1"/>
    <col min="3" max="4" width="22" customWidth="1"/>
    <col min="5" max="5" width="12" customWidth="1"/>
    <col min="6" max="6" width="14" customWidth="1"/>
  </cols>
  <sheetData>
    <row r="1" spans="1:6" x14ac:dyDescent="0.25">
      <c r="A1" t="s">
        <v>8</v>
      </c>
      <c r="B1" t="s">
        <v>9</v>
      </c>
      <c r="C1" t="s">
        <v>0</v>
      </c>
      <c r="D1" t="s">
        <v>10</v>
      </c>
      <c r="E1" t="s">
        <v>11</v>
      </c>
      <c r="F1" t="s">
        <v>12</v>
      </c>
    </row>
    <row r="2" spans="1:6" x14ac:dyDescent="0.25">
      <c r="A2" t="s">
        <v>13</v>
      </c>
      <c r="B2" t="s">
        <v>14</v>
      </c>
      <c r="C2" t="s">
        <v>4</v>
      </c>
      <c r="D2" t="s">
        <v>15</v>
      </c>
      <c r="E2">
        <v>6</v>
      </c>
      <c r="F2">
        <f>E2*XLOOKUP(C2,'CTC Rates'!A:A,'CTC Rates'!D:D,0)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1" width="24" customWidth="1"/>
    <col min="2" max="2" width="22" customWidth="1"/>
    <col min="3" max="3" width="18" customWidth="1"/>
    <col min="4" max="4" width="20" customWidth="1"/>
    <col min="5" max="5" width="12" customWidth="1"/>
    <col min="6" max="6" width="16" customWidth="1"/>
  </cols>
  <sheetData>
    <row r="1" spans="1:6" x14ac:dyDescent="0.25">
      <c r="A1" t="s">
        <v>9</v>
      </c>
      <c r="B1" t="s">
        <v>10</v>
      </c>
      <c r="C1" t="s">
        <v>16</v>
      </c>
      <c r="D1" t="s">
        <v>17</v>
      </c>
      <c r="E1" t="s">
        <v>18</v>
      </c>
      <c r="F1" t="s">
        <v>19</v>
      </c>
    </row>
    <row r="2" spans="1:6" x14ac:dyDescent="0.25">
      <c r="A2" t="s">
        <v>14</v>
      </c>
      <c r="B2" t="s">
        <v>15</v>
      </c>
      <c r="C2">
        <v>420000</v>
      </c>
      <c r="D2">
        <f>SUMIFS(Timesheet!F:F,Timesheet!B:B,A2,Timesheet!D:D,B2)</f>
      </c>
      <c r="E2" s="1">
        <f>IFERROR(D2/C2,0)</f>
      </c>
      <c r="F2">
        <f>IF(E2&lt;=0.7,"Healthy",IF(E2&lt;=0.9,"Watch","Risk"))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CTC Rates</vt:lpstr>
      <vt:lpstr>Timesheet</vt:lpstr>
      <vt:lpstr>Project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2026-10-06T12:50:49Z</dcterms:created>
  <dcterms:modified xsi:type="dcterms:W3CDTF">2026-10-06T12:50:49Z</dcterms:modified>
</cp:coreProperties>
</file>